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60F731CB-3E1F-44FC-B6BC-16FD67C36344}" xr6:coauthVersionLast="47" xr6:coauthVersionMax="47" xr10:uidLastSave="{00000000-0000-0000-0000-000000000000}"/>
  <bookViews>
    <workbookView xWindow="-120" yWindow="-120" windowWidth="29040" windowHeight="15720" xr2:uid="{5C5E1DC6-D951-4AF3-BC88-17479B689F38}"/>
  </bookViews>
  <sheets>
    <sheet name="NAT1006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'NAT1006 Lookup'!$D$67</definedName>
    <definedName name="LU_ADDC_S6">'NAT1006 Lookup'!$I$67</definedName>
    <definedName name="LU_ML_S2">'NAT1006 Lookup'!$D$71</definedName>
    <definedName name="LU_ML_S6">'NAT1006 Lookup'!$I$71</definedName>
    <definedName name="LU_MLFT_S2">'NAT1006 Lookup'!$D$65</definedName>
    <definedName name="LU_MLFT_S6">'NAT1006 Lookup'!$I$65</definedName>
    <definedName name="LU_NonRes_NTFN">'NAT1006 Lookup'!$B$130</definedName>
    <definedName name="LU_NonRes_TFN">'NAT1006 Lookup'!$F$130</definedName>
    <definedName name="LU_Res_NTFN">'NAT1006 Lookup'!$B$129</definedName>
    <definedName name="LU_Res_TFN">'NAT1006 Lookup'!$F$129</definedName>
    <definedName name="LU_Scale_FS_NTFT">'NAT1006 Lookup'!$M$93:$O$110</definedName>
    <definedName name="LU_Scale_FS_TFTR">'NAT1006 Lookup'!$I$93:$K$110</definedName>
    <definedName name="LU_Scale_HELP_NTFT">'NAT1006 Lookup'!$E$93:$G$121</definedName>
    <definedName name="LU_Scale_HELP_TFTR">'NAT1006 Lookup'!$A$93:$C$121</definedName>
    <definedName name="LU_Scale1">'NAT1006 Lookup'!$A$11:$C$24</definedName>
    <definedName name="LU_Scale10">'NAT1006 Lookup'!$I$45:$K$59</definedName>
    <definedName name="LU_Scale2">'NAT1006 Lookup'!$A$28:$C$42</definedName>
    <definedName name="LU_Scale3">'NAT1006 Lookup'!$A$45:$C$59</definedName>
    <definedName name="LU_Scale5">'NAT1006 Lookup'!$E$11:$G$24</definedName>
    <definedName name="LU_Scale6">'NAT1006 Lookup'!$E$28:$G$42</definedName>
    <definedName name="LU_Scale8">'NAT1006 Lookup'!$I$11:$K$24</definedName>
    <definedName name="LU_Scale9">'NAT1006 Lookup'!$I$28:$K$42</definedName>
    <definedName name="LU_ScaleActors">'NAT1006 Lookup'!$M$45:$O$59</definedName>
    <definedName name="LU_ScaleNTFT">'NAT1006 Lookup'!$E$93:$G$110</definedName>
    <definedName name="LU_ScaleTFTR">'NAT1006 Lookup'!$A$93:$C$110</definedName>
    <definedName name="LU_SOPD_S2">'NAT1006 Lookup'!$D$69</definedName>
    <definedName name="LU_SOPD_S6">'NAT1006 Lookup'!$I$69</definedName>
    <definedName name="LU_SOPM_S2">'NAT1006 Lookup'!$D$68</definedName>
    <definedName name="LU_SOPM_S6">'NAT1006 Lookup'!$I$68</definedName>
    <definedName name="LU_WEST_S2">'NAT1006 Lookup'!$D$64</definedName>
    <definedName name="LU_WEST_S6">'NAT1006 Lookup'!$I$64</definedName>
    <definedName name="LU_WFTD_S2">'NAT1006 Lookup'!$D$66</definedName>
    <definedName name="LU_WFTD_S6">'NAT1006 Lookup'!$I$66</definedName>
    <definedName name="LU_WHM_INC1">'NAT1006 Lookup'!$B$139</definedName>
    <definedName name="LU_WHM_INC2">'NAT1006 Lookup'!$B$140</definedName>
    <definedName name="LU_WHM_INC3">'NAT1006 Lookup'!$B$141</definedName>
    <definedName name="LU_WHM_Rate1">'NAT1006 Lookup'!$C$139</definedName>
    <definedName name="LU_WHM_Rate2">'NAT1006 Lookup'!$C$140</definedName>
    <definedName name="LU_WHM_Rate3">'NAT1006 Lookup'!$C$141</definedName>
    <definedName name="LU_WHM_Rate4">'NAT1006 Lookup'!$C$142</definedName>
    <definedName name="LU_WLA_S2">'NAT1006 Lookup'!$D$70</definedName>
    <definedName name="LU_WLA_S6">'NAT1006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'NAT1006 Lookup'!$A$2</definedName>
    <definedName name="TitleRegion..B5">'NAT1006 Lookup'!$B$2</definedName>
    <definedName name="TitleRegion..C5">'NAT1006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 l="1"/>
</calcChain>
</file>

<file path=xl/sharedStrings.xml><?xml version="1.0" encoding="utf-8"?>
<sst xmlns="http://schemas.openxmlformats.org/spreadsheetml/2006/main" count="124" uniqueCount="48">
  <si>
    <t>With tax-free threshold
2
$</t>
  </si>
  <si>
    <t>No tax-free threshold
3
$</t>
  </si>
  <si>
    <t xml:space="preserve">      QUICK SEARCH: Enter fortnightly earnings in the green cell (A5) to display the amount to withhold With tax-free threshold  and No tax-free threshold in the yellow fields (B5 and C5).</t>
  </si>
  <si>
    <t>Fortnightly earnings
1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</si>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</sst>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2" fontId="5" fillId="2" borderId="7" xfId="1" applyNumberFormat="1" applyFont="1" applyFill="1" applyBorder="1" applyAlignment="1" applyProtection="1">
      <alignment horizontal="center"/>
      <protection locked="0"/>
    </xf>
    <xf numFmtId="1" fontId="5" fillId="3" borderId="7" xfId="1" applyNumberFormat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72F68C0C-28C8-4ADB-AD47-F11B447FF1A6}"/>
    <cellStyle name="Normal 4" xfId="4" xr:uid="{C9A01B70-538A-49BF-A138-0AD6075B6AEE}"/>
    <cellStyle name="Normal 5" xfId="3" xr:uid="{31354161-AF75-4452-ACE6-C63328B5DD94}"/>
    <cellStyle name="Normal 6" xfId="2" xr:uid="{17487A33-67D8-4805-99CB-5628FF768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58B68-2778-4FBA-ACF1-BEF045F11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3061-C09B-4B40-B189-CC4B005082AF}">
  <sheetPr codeName="Sheet32">
    <tabColor theme="4" tint="0.59999389629810485"/>
  </sheetPr>
  <dimension ref="A1:O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15" width="0" style="1" hidden="1" customWidth="1"/>
    <col min="16" max="16384" width="9.140625" style="1" hidden="1"/>
  </cols>
  <sheetData>
    <row r="1" spans="1:15" ht="36" customHeight="1" x14ac:dyDescent="0.25">
      <c r="A1" s="53" t="s">
        <v>2</v>
      </c>
      <c r="B1" s="54"/>
      <c r="C1" s="55"/>
    </row>
    <row r="2" spans="1:15" ht="15.75" customHeight="1" x14ac:dyDescent="0.25">
      <c r="A2" s="56" t="s">
        <v>3</v>
      </c>
      <c r="B2" s="59" t="s">
        <v>0</v>
      </c>
      <c r="C2" s="59" t="s">
        <v>1</v>
      </c>
    </row>
    <row r="3" spans="1:15" x14ac:dyDescent="0.25">
      <c r="A3" s="57"/>
      <c r="B3" s="60"/>
      <c r="C3" s="60"/>
    </row>
    <row r="4" spans="1:15" x14ac:dyDescent="0.25">
      <c r="A4" s="58"/>
      <c r="B4" s="61"/>
      <c r="C4" s="61"/>
    </row>
    <row r="5" spans="1:15" x14ac:dyDescent="0.25">
      <c r="A5" s="2"/>
      <c r="B5" s="3">
        <f>ROUND((TRUNC((A5/2),0)+0.99)*(VLOOKUP((TRUNC((A5/2),0)),LU_Scale2,2))-VLOOKUP((TRUNC((A5/2),0)),LU_Scale2,3),0)*2</f>
        <v>0</v>
      </c>
      <c r="C5" s="3">
        <f>ROUND((TRUNC((A5/2),0)+0.99)*(VLOOKUP((TRUNC((A5/2),0)),LU_Scale1,2))-VLOOKUP((TRUNC((A5/2),0)),LU_Scale1,3),0)*2</f>
        <v>0</v>
      </c>
    </row>
    <row r="10" spans="1:15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</row>
    <row r="11" spans="1:15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</row>
    <row r="12" spans="1:15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</row>
    <row r="13" spans="1:15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</row>
    <row r="14" spans="1:15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</row>
    <row r="15" spans="1:15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</row>
    <row r="16" spans="1:15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646</v>
      </c>
      <c r="J16" s="5">
        <v>0.315</v>
      </c>
      <c r="K16" s="16">
        <v>192.05289999999999</v>
      </c>
      <c r="L16" s="6"/>
      <c r="M16" s="4"/>
      <c r="N16" s="5"/>
      <c r="O16" s="5"/>
    </row>
    <row r="17" spans="1:15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261.3913</v>
      </c>
      <c r="L17" s="6"/>
      <c r="M17" s="4"/>
      <c r="N17" s="5"/>
      <c r="O17" s="5"/>
    </row>
    <row r="18" spans="1:15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267.88170000000002</v>
      </c>
      <c r="L18" s="6"/>
      <c r="M18" s="4"/>
      <c r="N18" s="5"/>
      <c r="O18" s="5"/>
    </row>
    <row r="19" spans="1:15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309.91829999999999</v>
      </c>
      <c r="L19" s="6"/>
      <c r="M19" s="4"/>
      <c r="N19" s="5"/>
      <c r="O19" s="5"/>
    </row>
    <row r="20" spans="1:15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989</v>
      </c>
      <c r="J20" s="5">
        <v>0.34770000000000001</v>
      </c>
      <c r="K20" s="16">
        <v>186.2115</v>
      </c>
      <c r="L20" s="6"/>
      <c r="M20" s="4"/>
      <c r="N20" s="5"/>
      <c r="O20" s="5"/>
    </row>
    <row r="21" spans="1:15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</row>
    <row r="22" spans="1:15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</row>
    <row r="23" spans="1:15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</row>
    <row r="24" spans="1:15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</row>
    <row r="25" spans="1:15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</row>
    <row r="26" spans="1:15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</row>
    <row r="27" spans="1:15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</row>
    <row r="28" spans="1:15" hidden="1" x14ac:dyDescent="0.25">
      <c r="A28" s="7" t="s">
        <v>36</v>
      </c>
      <c r="B28" s="8"/>
      <c r="C28" s="9"/>
      <c r="D28" s="6"/>
      <c r="E28" s="7" t="s">
        <v>37</v>
      </c>
      <c r="F28" s="8"/>
      <c r="G28" s="9"/>
      <c r="H28" s="6"/>
      <c r="I28" s="7" t="s">
        <v>38</v>
      </c>
      <c r="J28" s="8"/>
      <c r="K28" s="9" t="s">
        <v>39</v>
      </c>
      <c r="L28" s="6"/>
      <c r="M28" s="4"/>
      <c r="N28" s="5"/>
      <c r="O28" s="10"/>
    </row>
    <row r="29" spans="1:15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</row>
    <row r="30" spans="1:15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</row>
    <row r="31" spans="1:15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</row>
    <row r="32" spans="1:15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</row>
    <row r="33" spans="1:15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627</v>
      </c>
      <c r="J33" s="5">
        <v>0.315</v>
      </c>
      <c r="K33" s="16">
        <v>185.99520000000001</v>
      </c>
      <c r="L33" s="6"/>
      <c r="M33" s="4"/>
      <c r="N33" s="5"/>
      <c r="O33" s="5"/>
    </row>
    <row r="34" spans="1:15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255.33369999999999</v>
      </c>
      <c r="L34" s="6"/>
      <c r="M34" s="4"/>
      <c r="N34" s="5"/>
      <c r="O34" s="5"/>
    </row>
    <row r="35" spans="1:15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261.82400000000001</v>
      </c>
      <c r="L35" s="6"/>
      <c r="M35" s="4"/>
      <c r="N35" s="5"/>
      <c r="O35" s="5"/>
    </row>
    <row r="36" spans="1:15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303.86059999999998</v>
      </c>
      <c r="L36" s="6"/>
      <c r="M36" s="4"/>
      <c r="N36" s="5"/>
      <c r="O36" s="5"/>
    </row>
    <row r="37" spans="1:15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941</v>
      </c>
      <c r="J37" s="5">
        <v>0.34770000000000001</v>
      </c>
      <c r="K37" s="16">
        <v>186.2115</v>
      </c>
      <c r="L37" s="6"/>
      <c r="M37" s="4"/>
      <c r="N37" s="5"/>
      <c r="O37" s="5"/>
    </row>
    <row r="38" spans="1:15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</row>
    <row r="39" spans="1:15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</row>
    <row r="40" spans="1:15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</row>
    <row r="41" spans="1:15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40</v>
      </c>
      <c r="J41" s="5" t="s">
        <v>40</v>
      </c>
      <c r="K41" s="16" t="s">
        <v>40</v>
      </c>
      <c r="L41" s="6"/>
      <c r="M41" s="4"/>
      <c r="N41" s="5"/>
      <c r="O41" s="5"/>
    </row>
    <row r="42" spans="1:15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</row>
    <row r="43" spans="1:15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</row>
    <row r="44" spans="1:15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</row>
    <row r="45" spans="1:15" hidden="1" x14ac:dyDescent="0.25">
      <c r="A45" s="7" t="s">
        <v>41</v>
      </c>
      <c r="B45" s="8"/>
      <c r="C45" s="9"/>
      <c r="D45" s="6"/>
      <c r="H45" s="6"/>
      <c r="I45" s="7" t="s">
        <v>42</v>
      </c>
      <c r="J45" s="8"/>
      <c r="K45" s="9" t="s">
        <v>43</v>
      </c>
      <c r="L45" s="6"/>
      <c r="M45" s="7" t="s">
        <v>44</v>
      </c>
      <c r="N45" s="8"/>
      <c r="O45" s="9" t="s">
        <v>45</v>
      </c>
    </row>
    <row r="46" spans="1:15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</row>
    <row r="47" spans="1:15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</row>
    <row r="48" spans="1:15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</row>
    <row r="49" spans="1:15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</row>
    <row r="50" spans="1:15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583</v>
      </c>
      <c r="J50" s="5">
        <v>0.315</v>
      </c>
      <c r="K50" s="16">
        <v>172.02879999999999</v>
      </c>
      <c r="L50" s="6"/>
      <c r="M50" s="15">
        <v>548</v>
      </c>
      <c r="N50" s="5">
        <v>0.23200000000000001</v>
      </c>
      <c r="O50" s="16">
        <v>112.1942</v>
      </c>
    </row>
    <row r="51" spans="1:15" hidden="1" x14ac:dyDescent="0.25">
      <c r="A51" s="15" t="s">
        <v>40</v>
      </c>
      <c r="B51" s="5" t="s">
        <v>40</v>
      </c>
      <c r="C51" s="16" t="s">
        <v>40</v>
      </c>
      <c r="D51" s="6"/>
      <c r="H51" s="6"/>
      <c r="I51" s="15">
        <v>693</v>
      </c>
      <c r="J51" s="5">
        <v>0.41499999999999998</v>
      </c>
      <c r="K51" s="16">
        <v>241.3673</v>
      </c>
      <c r="L51" s="6"/>
      <c r="M51" s="15">
        <v>685</v>
      </c>
      <c r="N51" s="5">
        <v>0.16800000000000001</v>
      </c>
      <c r="O51" s="16">
        <v>68.346500000000006</v>
      </c>
    </row>
    <row r="52" spans="1:15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247.85769999999999</v>
      </c>
      <c r="L52" s="6"/>
      <c r="M52" s="15">
        <v>901</v>
      </c>
      <c r="N52" s="5">
        <v>0.17519999999999999</v>
      </c>
      <c r="O52" s="16">
        <v>74.8369</v>
      </c>
    </row>
    <row r="53" spans="1:15" hidden="1" x14ac:dyDescent="0.25">
      <c r="A53" s="15"/>
      <c r="B53" s="5"/>
      <c r="C53" s="16"/>
      <c r="D53" s="6"/>
      <c r="H53" s="6"/>
      <c r="I53" s="15">
        <v>829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</row>
    <row r="54" spans="1:15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</row>
    <row r="55" spans="1:15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</row>
    <row r="56" spans="1:15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</row>
    <row r="57" spans="1:15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40</v>
      </c>
      <c r="N57" s="5" t="s">
        <v>40</v>
      </c>
      <c r="O57" s="16" t="s">
        <v>40</v>
      </c>
    </row>
    <row r="58" spans="1:15" hidden="1" x14ac:dyDescent="0.25">
      <c r="A58" s="15"/>
      <c r="B58" s="5"/>
      <c r="C58" s="16"/>
      <c r="D58" s="6"/>
      <c r="H58" s="6"/>
      <c r="I58" s="15" t="s">
        <v>40</v>
      </c>
      <c r="J58" s="5" t="s">
        <v>40</v>
      </c>
      <c r="K58" s="16" t="s">
        <v>40</v>
      </c>
      <c r="L58" s="6"/>
      <c r="M58" s="15"/>
      <c r="N58" s="5"/>
      <c r="O58" s="16"/>
    </row>
    <row r="59" spans="1:15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</row>
    <row r="62" spans="1:15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15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15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896</v>
      </c>
      <c r="B97" s="42">
        <v>0.01</v>
      </c>
      <c r="C97" s="43">
        <v>0</v>
      </c>
      <c r="E97" s="15">
        <v>546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1035</v>
      </c>
      <c r="B98" s="42">
        <v>0.02</v>
      </c>
      <c r="C98" s="43">
        <v>0</v>
      </c>
      <c r="E98" s="15">
        <v>685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1097</v>
      </c>
      <c r="B99" s="42">
        <v>2.5000000000000001E-2</v>
      </c>
      <c r="C99" s="43">
        <v>0</v>
      </c>
      <c r="E99" s="15">
        <v>747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1163</v>
      </c>
      <c r="B100" s="42">
        <v>0.03</v>
      </c>
      <c r="C100" s="43">
        <v>0</v>
      </c>
      <c r="E100" s="15">
        <v>813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1232</v>
      </c>
      <c r="B101" s="42">
        <v>3.5000000000000003E-2</v>
      </c>
      <c r="C101" s="43">
        <v>0</v>
      </c>
      <c r="E101" s="15">
        <v>882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1306</v>
      </c>
      <c r="B102" s="42">
        <v>0.04</v>
      </c>
      <c r="C102" s="43">
        <v>0</v>
      </c>
      <c r="E102" s="15">
        <v>956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1385</v>
      </c>
      <c r="B103" s="42">
        <v>4.4999999999999998E-2</v>
      </c>
      <c r="C103" s="43">
        <v>0</v>
      </c>
      <c r="E103" s="15">
        <v>1035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1468</v>
      </c>
      <c r="B104" s="42">
        <v>0.05</v>
      </c>
      <c r="C104" s="43">
        <v>0</v>
      </c>
      <c r="E104" s="15">
        <v>1118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1556</v>
      </c>
      <c r="B105" s="42">
        <v>5.5E-2</v>
      </c>
      <c r="C105" s="43">
        <v>0</v>
      </c>
      <c r="E105" s="15">
        <v>1206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1649</v>
      </c>
      <c r="B106" s="42">
        <v>0.06</v>
      </c>
      <c r="C106" s="43">
        <v>0</v>
      </c>
      <c r="E106" s="15">
        <v>1299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1748</v>
      </c>
      <c r="B107" s="42">
        <v>6.5000000000000002E-2</v>
      </c>
      <c r="C107" s="43">
        <v>0</v>
      </c>
      <c r="E107" s="15">
        <v>1398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1853</v>
      </c>
      <c r="B108" s="42">
        <v>7.0000000000000007E-2</v>
      </c>
      <c r="C108" s="43">
        <v>0</v>
      </c>
      <c r="E108" s="15">
        <v>1503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1965</v>
      </c>
      <c r="B109" s="42">
        <v>7.4999999999999997E-2</v>
      </c>
      <c r="C109" s="43">
        <v>0</v>
      </c>
      <c r="E109" s="15">
        <v>1615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2082</v>
      </c>
      <c r="B110" s="42">
        <v>0.08</v>
      </c>
      <c r="C110" s="43">
        <v>0</v>
      </c>
      <c r="E110" s="15">
        <v>1732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2205</v>
      </c>
      <c r="B111" s="42">
        <v>8.5000000000000006E-2</v>
      </c>
      <c r="C111" s="43">
        <v>0</v>
      </c>
      <c r="E111" s="15">
        <v>1855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2340</v>
      </c>
      <c r="B112" s="42">
        <v>0.09</v>
      </c>
      <c r="C112" s="43">
        <v>0</v>
      </c>
      <c r="E112" s="15">
        <v>1990</v>
      </c>
      <c r="F112" s="5">
        <v>0.09</v>
      </c>
      <c r="G112" s="43">
        <v>0</v>
      </c>
    </row>
    <row r="113" spans="1:7" hidden="1" x14ac:dyDescent="0.25">
      <c r="A113" s="15">
        <v>2480</v>
      </c>
      <c r="B113" s="42">
        <v>9.5000000000000001E-2</v>
      </c>
      <c r="C113" s="43">
        <v>0</v>
      </c>
      <c r="E113" s="15">
        <v>2130</v>
      </c>
      <c r="F113" s="5">
        <v>9.5000000000000001E-2</v>
      </c>
      <c r="G113" s="43">
        <v>0</v>
      </c>
    </row>
    <row r="114" spans="1:7" hidden="1" x14ac:dyDescent="0.25">
      <c r="A114" s="15">
        <v>2629</v>
      </c>
      <c r="B114" s="42">
        <v>0.1</v>
      </c>
      <c r="C114" s="43">
        <v>0</v>
      </c>
      <c r="E114" s="15">
        <v>2279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46</v>
      </c>
      <c r="B138" s="23"/>
      <c r="C138" s="24" t="s">
        <v>47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3toh2ZHTqzX/szOn99GTQTrErKeefBVMERLxMMmNGAY=" saltValue="1XvFH4zFADBUoffmE74Wc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NAT1006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2020-09-14T13:03:18Z</dcterms:created>
  <dcterms:modified xsi:type="dcterms:W3CDTF">2023-07-05T01:41:42Z</dcterms:modified>
</cp:coreProperties>
</file>